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35" yWindow="2535" windowWidth="19440" windowHeight="460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24" i="1" l="1"/>
  <c r="H21" i="1" l="1"/>
  <c r="H16" i="1" l="1"/>
  <c r="H25" i="1" l="1"/>
  <c r="H23" i="1"/>
  <c r="H22" i="1"/>
  <c r="H20" i="1"/>
  <c r="H19" i="1"/>
  <c r="H18" i="1"/>
  <c r="H17" i="1"/>
  <c r="H14" i="1"/>
  <c r="H13" i="1"/>
  <c r="H12" i="1"/>
  <c r="H11" i="1" l="1"/>
  <c r="H10" i="1"/>
  <c r="H15" i="1"/>
  <c r="H26" i="1" l="1"/>
  <c r="H27" i="1" s="1"/>
</calcChain>
</file>

<file path=xl/sharedStrings.xml><?xml version="1.0" encoding="utf-8"?>
<sst xmlns="http://schemas.openxmlformats.org/spreadsheetml/2006/main" count="71" uniqueCount="56">
  <si>
    <t>№п/п</t>
  </si>
  <si>
    <t>Цена с НДС  в рублях</t>
  </si>
  <si>
    <t>Сумма с НДС в руб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</si>
  <si>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</si>
  <si>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</si>
  <si>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</si>
  <si>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</si>
  <si>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</si>
  <si>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</si>
  <si>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ед.измер</t>
  </si>
  <si>
    <t>шт.</t>
  </si>
  <si>
    <t>В т.ч. НДС 18 %</t>
  </si>
  <si>
    <t>Объем может быть изменен на 10 % без изменения стоимости единицы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</si>
  <si>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</si>
  <si>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</si>
  <si>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</si>
  <si>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</si>
  <si>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РФ.</t>
  </si>
  <si>
    <t>Республика Башкортостан,  г. Уфа, ул. Майкопская д.61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Мухаметшина З.Р.  т. 8-901-817-36-71</t>
  </si>
  <si>
    <t xml:space="preserve">Приложение №1 </t>
  </si>
  <si>
    <t>Сроки поставки</t>
  </si>
  <si>
    <t>Лот Оборудование ADSL</t>
  </si>
  <si>
    <t>IES-5000M</t>
  </si>
  <si>
    <t>IES-5000ST</t>
  </si>
  <si>
    <t>IES-5005M</t>
  </si>
  <si>
    <t>IES-5005ST</t>
  </si>
  <si>
    <t>MSC1000G</t>
  </si>
  <si>
    <t>IES-1000M (AC power)</t>
  </si>
  <si>
    <t>ALC1248G-51</t>
  </si>
  <si>
    <t xml:space="preserve">ASC-1024 (Annex A)   </t>
  </si>
  <si>
    <t>AAM-1212-51</t>
  </si>
  <si>
    <t>Zyxel Шасси высотой 1U с 2 слотами и питанием от сети переменного тока</t>
  </si>
  <si>
    <t>Zyxel Главное шасси высотой 6.5U с 10 слотами</t>
  </si>
  <si>
    <t>Zyxel Сплиттерное шасси с 16 слотами</t>
  </si>
  <si>
    <t>Zyxel Главное шасси высотой 6.5U с 5 слотами</t>
  </si>
  <si>
    <t>Zyxel Сплиттерное шасси с 8 слотами</t>
  </si>
  <si>
    <t>Zyxel Модуль управления и коммутации с 4 SFP-слотами</t>
  </si>
  <si>
    <t>Zyxe l48-портовый линейный модуль ADSL2+ (Annex A)</t>
  </si>
  <si>
    <t>Zyxel 24-портовый сплиттерный модуль ADSL (Annex A)</t>
  </si>
  <si>
    <t>Zyxel 12-портовый модуль ADSL2+ (Annex A) со встроенными сплиттерами</t>
  </si>
  <si>
    <t>VOP1248G-61</t>
  </si>
  <si>
    <t>Zyxel 48-портовый линейный модуль FXS</t>
  </si>
  <si>
    <t>Telco 50 cable 3m</t>
  </si>
  <si>
    <t>Telco 50 cable 10m</t>
  </si>
  <si>
    <t>Кабель Telco-50 без распайки с одной стороны, длина 3 м</t>
  </si>
  <si>
    <t>Кабель Telco-50 без распайки с одной стороны, длина 10 м</t>
  </si>
  <si>
    <t>IES-1000M (DC power)</t>
  </si>
  <si>
    <t>Zyxel Шасси высотой 1U с 2 слотами и питанием от сети постоянного тока</t>
  </si>
  <si>
    <t>VOP1224-61</t>
  </si>
  <si>
    <t>Zyxel 24-портовый линейный модуль FXS</t>
  </si>
  <si>
    <t>Комплект кабелей для IES-5000 для 48-портовых модулей</t>
  </si>
  <si>
    <t>IES-5000 Cable Pack for 48 ports card</t>
  </si>
  <si>
    <t>до 1 апреля 2013г.</t>
  </si>
  <si>
    <t>Коммутатор Cisco ME-3400G-12CS-D</t>
  </si>
  <si>
    <t>Коммутатор Cisco 12*COMBO (10/100/1000 и SFP) + 4 x SFP DC power</t>
  </si>
  <si>
    <t xml:space="preserve">Предельная стомость лота составляет   78 019 447,90 рублей (с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</si>
</sst>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9" x14ac:knownFonts="1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vertical="center"/>
    </xf>
    <xf numFmtId="0" fontId="7" fillId="0" borderId="2" xfId="0" applyFont="1" applyBorder="1"/>
    <xf numFmtId="0" fontId="7" fillId="0" borderId="3" xfId="0" applyFont="1" applyBorder="1" applyAlignment="1">
      <alignment horizontal="right"/>
    </xf>
    <xf numFmtId="0" fontId="7" fillId="0" borderId="3" xfId="0" applyFont="1" applyBorder="1"/>
    <xf numFmtId="164" fontId="7" fillId="0" borderId="3" xfId="0" applyNumberFormat="1" applyFont="1" applyBorder="1"/>
    <xf numFmtId="0" fontId="8" fillId="0" borderId="2" xfId="0" applyFont="1" applyBorder="1"/>
    <xf numFmtId="0" fontId="8" fillId="0" borderId="0" xfId="0" applyFont="1"/>
    <xf numFmtId="165" fontId="8" fillId="0" borderId="4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0" fillId="0" borderId="0" xfId="0" applyNumberFormat="1"/>
    <xf numFmtId="0" fontId="8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N41"/>
  <sheetViews>
    <sheetView tabSelected="1" topLeftCell="A4" zoomScale="70" zoomScaleNormal="70" workbookViewId="0">
      <selection activeCell="B25" sqref="B25"/>
    </sheetView>
  </sheetViews>
  <sheetFormatPr defaultRowHeight="12.75" x14ac:dyDescent="0.2"/>
  <cols>
    <col min="1" max="1" width="6.28515625" customWidth="1"/>
    <col min="2" max="2" width="6" customWidth="1"/>
    <col min="3" max="3" width="43" customWidth="1"/>
    <col min="4" max="4" width="7" customWidth="1"/>
    <col min="5" max="5" width="125.28515625" style="2" customWidth="1"/>
    <col min="6" max="6" width="13.42578125" customWidth="1"/>
    <col min="7" max="7" width="13.5703125" customWidth="1"/>
    <col min="8" max="8" width="24.5703125" customWidth="1"/>
    <col min="9" max="9" width="23.42578125" customWidth="1"/>
  </cols>
  <sheetData>
    <row r="3" spans="2:9" ht="21" customHeight="1" x14ac:dyDescent="0.2">
      <c r="H3" s="30" t="s">
        <v>19</v>
      </c>
      <c r="I3" s="30"/>
    </row>
    <row r="4" spans="2:9" ht="23.25" x14ac:dyDescent="0.35">
      <c r="C4" s="48" t="s">
        <v>21</v>
      </c>
      <c r="D4" s="48"/>
      <c r="E4" s="48"/>
      <c r="F4" s="48"/>
      <c r="G4" s="48"/>
      <c r="H4" s="50"/>
      <c r="I4" s="50"/>
    </row>
    <row r="5" spans="2:9" ht="23.25" x14ac:dyDescent="0.35">
      <c r="C5" s="3"/>
      <c r="D5" s="3"/>
      <c r="E5" s="3"/>
      <c r="F5" s="3"/>
      <c r="G5" s="3"/>
    </row>
    <row r="6" spans="2:9" ht="20.25" x14ac:dyDescent="0.3">
      <c r="B6" s="44"/>
      <c r="C6" s="44"/>
      <c r="D6" s="44"/>
      <c r="E6" s="44"/>
      <c r="F6" s="44"/>
      <c r="G6" s="45"/>
      <c r="H6" s="45"/>
    </row>
    <row r="7" spans="2:9" ht="15.75" customHeight="1" x14ac:dyDescent="0.2">
      <c r="B7" s="46" t="s">
        <v>0</v>
      </c>
      <c r="C7" s="34" t="s">
        <v>5</v>
      </c>
      <c r="D7" s="35"/>
      <c r="E7" s="36" t="s">
        <v>3</v>
      </c>
      <c r="F7" s="36" t="s">
        <v>6</v>
      </c>
      <c r="G7" s="49" t="s">
        <v>1</v>
      </c>
      <c r="H7" s="49" t="s">
        <v>2</v>
      </c>
      <c r="I7" s="36" t="s">
        <v>7</v>
      </c>
    </row>
    <row r="8" spans="2:9" ht="125.25" customHeight="1" x14ac:dyDescent="0.2">
      <c r="B8" s="47"/>
      <c r="C8" s="7" t="s">
        <v>4</v>
      </c>
      <c r="D8" s="6" t="s">
        <v>9</v>
      </c>
      <c r="E8" s="37"/>
      <c r="F8" s="37"/>
      <c r="G8" s="49"/>
      <c r="H8" s="49"/>
      <c r="I8" s="37"/>
    </row>
    <row r="9" spans="2:9" ht="14.25" customHeight="1" x14ac:dyDescent="0.25">
      <c r="B9" s="38"/>
      <c r="C9" s="39"/>
      <c r="D9" s="39"/>
      <c r="E9" s="39"/>
      <c r="F9" s="39"/>
      <c r="G9" s="40"/>
      <c r="H9" s="40"/>
      <c r="I9" s="8"/>
    </row>
    <row r="10" spans="2:9" ht="15.75" x14ac:dyDescent="0.2">
      <c r="B10" s="7">
        <v>1</v>
      </c>
      <c r="C10" s="22" t="s">
        <v>22</v>
      </c>
      <c r="D10" s="7" t="s">
        <v>10</v>
      </c>
      <c r="E10" s="9" t="s">
        <v>32</v>
      </c>
      <c r="F10" s="23">
        <v>70</v>
      </c>
      <c r="G10" s="28">
        <v>32137.58</v>
      </c>
      <c r="H10" s="10">
        <f t="shared" ref="H10:H25" si="0">F10*G10</f>
        <v>2249630.6</v>
      </c>
      <c r="I10" s="36"/>
    </row>
    <row r="11" spans="2:9" ht="15.75" x14ac:dyDescent="0.2">
      <c r="B11" s="7">
        <v>2</v>
      </c>
      <c r="C11" s="22" t="s">
        <v>23</v>
      </c>
      <c r="D11" s="7" t="s">
        <v>10</v>
      </c>
      <c r="E11" s="9" t="s">
        <v>33</v>
      </c>
      <c r="F11" s="23">
        <v>70</v>
      </c>
      <c r="G11" s="28">
        <v>23108.959999999999</v>
      </c>
      <c r="H11" s="10">
        <f t="shared" si="0"/>
        <v>1617627.2</v>
      </c>
      <c r="I11" s="37"/>
    </row>
    <row r="12" spans="2:9" ht="15.75" x14ac:dyDescent="0.2">
      <c r="B12" s="7">
        <v>3</v>
      </c>
      <c r="C12" s="22" t="s">
        <v>24</v>
      </c>
      <c r="D12" s="7" t="s">
        <v>10</v>
      </c>
      <c r="E12" s="9" t="s">
        <v>34</v>
      </c>
      <c r="F12" s="23">
        <v>100</v>
      </c>
      <c r="G12" s="28">
        <v>29880.43</v>
      </c>
      <c r="H12" s="10">
        <f t="shared" si="0"/>
        <v>2988043</v>
      </c>
      <c r="I12" s="36"/>
    </row>
    <row r="13" spans="2:9" ht="15.75" x14ac:dyDescent="0.2">
      <c r="B13" s="7">
        <v>4</v>
      </c>
      <c r="C13" s="22" t="s">
        <v>25</v>
      </c>
      <c r="D13" s="7" t="s">
        <v>10</v>
      </c>
      <c r="E13" s="9" t="s">
        <v>35</v>
      </c>
      <c r="F13" s="23">
        <v>100</v>
      </c>
      <c r="G13" s="28">
        <v>17734.78</v>
      </c>
      <c r="H13" s="10">
        <f t="shared" si="0"/>
        <v>1773478</v>
      </c>
      <c r="I13" s="37"/>
    </row>
    <row r="14" spans="2:9" ht="15.75" x14ac:dyDescent="0.2">
      <c r="B14" s="7">
        <v>5</v>
      </c>
      <c r="C14" s="22" t="s">
        <v>26</v>
      </c>
      <c r="D14" s="7" t="s">
        <v>10</v>
      </c>
      <c r="E14" s="9" t="s">
        <v>36</v>
      </c>
      <c r="F14" s="23">
        <v>175</v>
      </c>
      <c r="G14" s="28">
        <v>36329.440000000002</v>
      </c>
      <c r="H14" s="10">
        <f t="shared" si="0"/>
        <v>6357652</v>
      </c>
      <c r="I14" s="21"/>
    </row>
    <row r="15" spans="2:9" ht="15.75" x14ac:dyDescent="0.25">
      <c r="B15" s="7">
        <v>6</v>
      </c>
      <c r="C15" s="22" t="s">
        <v>27</v>
      </c>
      <c r="D15" s="7" t="s">
        <v>10</v>
      </c>
      <c r="E15" s="9" t="s">
        <v>31</v>
      </c>
      <c r="F15" s="23">
        <v>80</v>
      </c>
      <c r="G15" s="28">
        <v>8061.27</v>
      </c>
      <c r="H15" s="10">
        <f t="shared" si="0"/>
        <v>644901.60000000009</v>
      </c>
      <c r="I15" s="8"/>
    </row>
    <row r="16" spans="2:9" ht="15.75" x14ac:dyDescent="0.25">
      <c r="B16" s="7">
        <v>7</v>
      </c>
      <c r="C16" s="22" t="s">
        <v>46</v>
      </c>
      <c r="D16" s="7" t="s">
        <v>10</v>
      </c>
      <c r="E16" s="9" t="s">
        <v>47</v>
      </c>
      <c r="F16" s="23">
        <v>60</v>
      </c>
      <c r="G16" s="28">
        <v>7969.5</v>
      </c>
      <c r="H16" s="10">
        <f t="shared" si="0"/>
        <v>478170</v>
      </c>
      <c r="I16" s="8"/>
    </row>
    <row r="17" spans="2:14" ht="15.75" x14ac:dyDescent="0.25">
      <c r="B17" s="7">
        <v>8</v>
      </c>
      <c r="C17" s="22" t="s">
        <v>28</v>
      </c>
      <c r="D17" s="7" t="s">
        <v>10</v>
      </c>
      <c r="E17" s="9" t="s">
        <v>37</v>
      </c>
      <c r="F17" s="23">
        <v>300</v>
      </c>
      <c r="G17" s="28">
        <v>90501.14</v>
      </c>
      <c r="H17" s="10">
        <f t="shared" si="0"/>
        <v>27150342</v>
      </c>
      <c r="I17" s="8"/>
    </row>
    <row r="18" spans="2:14" ht="15.75" x14ac:dyDescent="0.25">
      <c r="B18" s="7">
        <v>9</v>
      </c>
      <c r="C18" s="22" t="s">
        <v>29</v>
      </c>
      <c r="D18" s="7" t="s">
        <v>10</v>
      </c>
      <c r="E18" s="9" t="s">
        <v>38</v>
      </c>
      <c r="F18" s="23">
        <v>600</v>
      </c>
      <c r="G18" s="28">
        <v>8598.68</v>
      </c>
      <c r="H18" s="10">
        <f t="shared" si="0"/>
        <v>5159208</v>
      </c>
      <c r="I18" s="8"/>
    </row>
    <row r="19" spans="2:14" ht="15.75" x14ac:dyDescent="0.25">
      <c r="B19" s="7">
        <v>10</v>
      </c>
      <c r="C19" s="22" t="s">
        <v>30</v>
      </c>
      <c r="D19" s="7" t="s">
        <v>10</v>
      </c>
      <c r="E19" s="9" t="s">
        <v>39</v>
      </c>
      <c r="F19" s="23">
        <v>150</v>
      </c>
      <c r="G19" s="28">
        <v>29880.43</v>
      </c>
      <c r="H19" s="10">
        <f t="shared" si="0"/>
        <v>4482064.5</v>
      </c>
      <c r="I19" s="8"/>
    </row>
    <row r="20" spans="2:14" ht="15.75" x14ac:dyDescent="0.25">
      <c r="B20" s="7">
        <v>11</v>
      </c>
      <c r="C20" s="22" t="s">
        <v>40</v>
      </c>
      <c r="D20" s="7" t="s">
        <v>10</v>
      </c>
      <c r="E20" s="9" t="s">
        <v>41</v>
      </c>
      <c r="F20" s="23">
        <v>150</v>
      </c>
      <c r="G20" s="28">
        <v>96520.21</v>
      </c>
      <c r="H20" s="10">
        <f t="shared" si="0"/>
        <v>14478031.500000002</v>
      </c>
      <c r="I20" s="8"/>
    </row>
    <row r="21" spans="2:14" ht="15.75" x14ac:dyDescent="0.25">
      <c r="B21" s="7">
        <v>12</v>
      </c>
      <c r="C21" s="22" t="s">
        <v>48</v>
      </c>
      <c r="D21" s="7" t="s">
        <v>10</v>
      </c>
      <c r="E21" s="9" t="s">
        <v>49</v>
      </c>
      <c r="F21" s="23">
        <v>100</v>
      </c>
      <c r="G21" s="28">
        <v>54466.49</v>
      </c>
      <c r="H21" s="10">
        <f t="shared" si="0"/>
        <v>5446649</v>
      </c>
      <c r="I21" s="8"/>
    </row>
    <row r="22" spans="2:14" ht="15.75" x14ac:dyDescent="0.25">
      <c r="B22" s="7">
        <v>13</v>
      </c>
      <c r="C22" s="22" t="s">
        <v>42</v>
      </c>
      <c r="D22" s="7" t="s">
        <v>10</v>
      </c>
      <c r="E22" s="9" t="s">
        <v>44</v>
      </c>
      <c r="F22" s="23">
        <v>250</v>
      </c>
      <c r="G22" s="28">
        <v>1074.83</v>
      </c>
      <c r="H22" s="10">
        <f t="shared" si="0"/>
        <v>268707.5</v>
      </c>
      <c r="I22" s="8"/>
    </row>
    <row r="23" spans="2:14" ht="15.75" x14ac:dyDescent="0.25">
      <c r="B23" s="7">
        <v>14</v>
      </c>
      <c r="C23" s="22" t="s">
        <v>43</v>
      </c>
      <c r="D23" s="7" t="s">
        <v>10</v>
      </c>
      <c r="E23" s="9" t="s">
        <v>45</v>
      </c>
      <c r="F23" s="23">
        <v>1400</v>
      </c>
      <c r="G23" s="28">
        <v>2794.57</v>
      </c>
      <c r="H23" s="10">
        <f t="shared" si="0"/>
        <v>3912398</v>
      </c>
      <c r="I23" s="8"/>
    </row>
    <row r="24" spans="2:14" ht="15.75" x14ac:dyDescent="0.25">
      <c r="B24" s="7">
        <v>15</v>
      </c>
      <c r="C24" s="22" t="s">
        <v>51</v>
      </c>
      <c r="D24" s="7" t="s">
        <v>10</v>
      </c>
      <c r="E24" s="9" t="s">
        <v>50</v>
      </c>
      <c r="F24" s="23">
        <v>50</v>
      </c>
      <c r="G24" s="28">
        <v>2149.6999999999998</v>
      </c>
      <c r="H24" s="10">
        <f t="shared" ref="H24" si="1">F24*G24</f>
        <v>107484.99999999999</v>
      </c>
      <c r="I24" s="8"/>
    </row>
    <row r="25" spans="2:14" ht="15.75" x14ac:dyDescent="0.25">
      <c r="B25" s="7">
        <v>16</v>
      </c>
      <c r="C25" s="22" t="s">
        <v>53</v>
      </c>
      <c r="D25" s="7" t="s">
        <v>10</v>
      </c>
      <c r="E25" s="9" t="s">
        <v>54</v>
      </c>
      <c r="F25" s="23">
        <v>10</v>
      </c>
      <c r="G25" s="28">
        <v>90506</v>
      </c>
      <c r="H25" s="10">
        <f t="shared" si="0"/>
        <v>905060</v>
      </c>
      <c r="I25" s="8"/>
    </row>
    <row r="26" spans="2:14" ht="15.75" customHeight="1" x14ac:dyDescent="0.25">
      <c r="B26" s="11"/>
      <c r="C26" s="12"/>
      <c r="D26" s="13"/>
      <c r="E26" s="13"/>
      <c r="F26" s="13"/>
      <c r="G26" s="12" t="s">
        <v>8</v>
      </c>
      <c r="H26" s="14">
        <f>SUM(H10:H25)</f>
        <v>78019447.900000006</v>
      </c>
      <c r="I26" s="8"/>
    </row>
    <row r="27" spans="2:14" ht="31.5" x14ac:dyDescent="0.25">
      <c r="B27" s="15"/>
      <c r="C27" s="16"/>
      <c r="D27" s="16"/>
      <c r="E27" s="16"/>
      <c r="F27" s="16"/>
      <c r="G27" s="17" t="s">
        <v>11</v>
      </c>
      <c r="H27" s="18">
        <f>H26-(H26/1.18)</f>
        <v>11901271.713559322</v>
      </c>
      <c r="I27" s="8"/>
    </row>
    <row r="28" spans="2:14" ht="31.5" customHeight="1" x14ac:dyDescent="0.2">
      <c r="B28" s="27" t="s">
        <v>55</v>
      </c>
      <c r="C28" s="20"/>
      <c r="D28" s="20"/>
      <c r="E28" s="20"/>
      <c r="F28" s="20"/>
      <c r="G28" s="20"/>
      <c r="H28" s="20"/>
      <c r="I28" s="20"/>
    </row>
    <row r="29" spans="2:14" ht="31.5" customHeight="1" x14ac:dyDescent="0.2">
      <c r="B29" s="29" t="s">
        <v>12</v>
      </c>
      <c r="C29" s="29"/>
      <c r="D29" s="29"/>
      <c r="E29" s="29"/>
      <c r="F29" s="29"/>
      <c r="G29" s="29"/>
      <c r="H29" s="29"/>
      <c r="I29" s="29"/>
    </row>
    <row r="30" spans="2:14" ht="31.5" customHeight="1" x14ac:dyDescent="0.2">
      <c r="B30" s="29" t="s">
        <v>20</v>
      </c>
      <c r="C30" s="29"/>
      <c r="D30" s="29"/>
      <c r="E30" s="26" t="s">
        <v>52</v>
      </c>
      <c r="F30" s="24"/>
      <c r="G30" s="24"/>
      <c r="H30" s="24"/>
      <c r="I30" s="25"/>
    </row>
    <row r="31" spans="2:14" ht="42" customHeight="1" x14ac:dyDescent="0.2">
      <c r="B31" s="29" t="s">
        <v>13</v>
      </c>
      <c r="C31" s="29"/>
      <c r="D31" s="29"/>
      <c r="E31" s="31" t="s">
        <v>15</v>
      </c>
      <c r="F31" s="32"/>
      <c r="G31" s="32"/>
      <c r="H31" s="32"/>
      <c r="I31" s="33"/>
      <c r="J31" s="4"/>
      <c r="K31" s="4"/>
      <c r="L31" s="4"/>
      <c r="M31" s="4"/>
      <c r="N31" s="4"/>
    </row>
    <row r="32" spans="2:14" ht="87.75" customHeight="1" x14ac:dyDescent="0.2">
      <c r="B32" s="29" t="s">
        <v>14</v>
      </c>
      <c r="C32" s="29"/>
      <c r="D32" s="29"/>
      <c r="E32" s="41" t="s">
        <v>17</v>
      </c>
      <c r="F32" s="42"/>
      <c r="G32" s="42"/>
      <c r="H32" s="42"/>
      <c r="I32" s="43"/>
      <c r="J32" s="5"/>
      <c r="K32" s="5"/>
      <c r="L32" s="5"/>
      <c r="M32" s="5"/>
      <c r="N32" s="5"/>
    </row>
    <row r="33" spans="2:9" ht="36.75" customHeight="1" x14ac:dyDescent="0.2">
      <c r="B33" s="29" t="s">
        <v>16</v>
      </c>
      <c r="C33" s="29"/>
      <c r="D33" s="29"/>
      <c r="E33" s="31" t="s">
        <v>18</v>
      </c>
      <c r="F33" s="32"/>
      <c r="G33" s="32"/>
      <c r="H33" s="32"/>
      <c r="I33" s="33"/>
    </row>
    <row r="36" spans="2:9" x14ac:dyDescent="0.2">
      <c r="F36" s="1"/>
      <c r="H36" s="19"/>
    </row>
    <row r="37" spans="2:9" x14ac:dyDescent="0.2">
      <c r="F37" s="1"/>
      <c r="H37" s="19"/>
    </row>
    <row r="38" spans="2:9" x14ac:dyDescent="0.2">
      <c r="F38" s="1"/>
      <c r="H38" s="19"/>
    </row>
    <row r="39" spans="2:9" x14ac:dyDescent="0.2">
      <c r="F39" s="1"/>
      <c r="H39" s="19"/>
    </row>
    <row r="40" spans="2:9" x14ac:dyDescent="0.2">
      <c r="H40" s="19"/>
    </row>
    <row r="41" spans="2:9" x14ac:dyDescent="0.2">
      <c r="H41" s="19"/>
    </row>
  </sheetData>
  <mergeCells count="23">
    <mergeCell ref="C4:G4"/>
    <mergeCell ref="I10:I11"/>
    <mergeCell ref="G7:G8"/>
    <mergeCell ref="H7:H8"/>
    <mergeCell ref="B29:I29"/>
    <mergeCell ref="H4:I4"/>
    <mergeCell ref="I12:I13"/>
    <mergeCell ref="B30:D30"/>
    <mergeCell ref="H3:I3"/>
    <mergeCell ref="B33:D33"/>
    <mergeCell ref="E33:I33"/>
    <mergeCell ref="C7:D7"/>
    <mergeCell ref="E7:E8"/>
    <mergeCell ref="F7:F8"/>
    <mergeCell ref="I7:I8"/>
    <mergeCell ref="B9:F9"/>
    <mergeCell ref="G9:H9"/>
    <mergeCell ref="B31:D31"/>
    <mergeCell ref="B32:D32"/>
    <mergeCell ref="E32:I32"/>
    <mergeCell ref="E31:I31"/>
    <mergeCell ref="B6:H6"/>
    <mergeCell ref="B7:B8"/>
  </mergeCells>
  <phoneticPr fontId="3" type="noConversion"/>
  <pageMargins left="0.39370078740157483" right="0.39370078740157483" top="0.39370078740157483" bottom="0.39370078740157483" header="0.51181102362204722" footer="0.51181102362204722"/>
  <pageSetup paperSize="9" scale="5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Сагитова Алия Рамилевна</cp:lastModifiedBy>
  <cp:lastPrinted>2013-02-20T03:12:17Z</cp:lastPrinted>
  <dcterms:created xsi:type="dcterms:W3CDTF">2012-03-05T06:34:36Z</dcterms:created>
  <dcterms:modified xsi:type="dcterms:W3CDTF">2013-03-04T03:52:37Z</dcterms:modified>
</cp:coreProperties>
</file>